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35" windowWidth="20115" windowHeight="7485" activeTab="0"/>
  </bookViews>
  <sheets>
    <sheet name="Nyregistrerte DIAGRAM" sheetId="1" r:id="rId1"/>
  </sheets>
  <externalReferences>
    <externalReference r:id="rId4"/>
  </externalReferences>
  <definedNames>
    <definedName name="_Kv1" localSheetId="0">#REF!</definedName>
    <definedName name="_Kv1">#REF!</definedName>
    <definedName name="_Kv2" localSheetId="0">#REF!</definedName>
    <definedName name="_Kv2">#REF!</definedName>
    <definedName name="_Kv3" localSheetId="0">#REF!</definedName>
    <definedName name="_Kv3">#REF!</definedName>
    <definedName name="_Kv4" localSheetId="0">#REF!</definedName>
    <definedName name="_Kv4">#REF!</definedName>
    <definedName name="kkk">#REF!</definedName>
    <definedName name="klo">#REF!</definedName>
    <definedName name="los">#REF!</definedName>
    <definedName name="sol" localSheetId="0">#REF!</definedName>
    <definedName name="sol">#REF!</definedName>
    <definedName name="Tertial1" localSheetId="0">#REF!</definedName>
    <definedName name="Tertial1">#REF!</definedName>
    <definedName name="Tertial2" localSheetId="0">#REF!</definedName>
    <definedName name="Tertial2">#REF!</definedName>
    <definedName name="Tertial3" localSheetId="0">#REF!</definedName>
    <definedName name="Tertial3">#REF!</definedName>
  </definedNames>
  <calcPr calcId="145621"/>
</workbook>
</file>

<file path=xl/comments1.xml><?xml version="1.0" encoding="utf-8"?>
<comments xmlns="http://schemas.openxmlformats.org/spreadsheetml/2006/main">
  <authors>
    <author>Lisbeth Ranveig Fuglstad</author>
    <author>oles</author>
  </authors>
  <commentList>
    <comment ref="J27" authorId="0">
      <text>
        <r>
          <rPr>
            <sz val="8"/>
            <rFont val="Tahoma"/>
            <family val="2"/>
          </rPr>
          <t>2 ANNA</t>
        </r>
      </text>
    </comment>
    <comment ref="L27" authorId="1">
      <text>
        <r>
          <rPr>
            <sz val="8"/>
            <rFont val="Tahoma"/>
            <family val="2"/>
          </rPr>
          <t>2 ANNA</t>
        </r>
      </text>
    </comment>
  </commentList>
</comments>
</file>

<file path=xl/sharedStrings.xml><?xml version="1.0" encoding="utf-8"?>
<sst xmlns="http://schemas.openxmlformats.org/spreadsheetml/2006/main" count="34" uniqueCount="32">
  <si>
    <t>Organisasjonsform</t>
  </si>
  <si>
    <t>Aksjeselskap</t>
  </si>
  <si>
    <t>Allmennaksjeselskap</t>
  </si>
  <si>
    <t>Ansvarlig selskap med ubegrenset ansvar</t>
  </si>
  <si>
    <t>Ansvarlig selskap med delt ansvar</t>
  </si>
  <si>
    <t>Selskap med begrenset ansvar</t>
  </si>
  <si>
    <t>Boligbyggelag</t>
  </si>
  <si>
    <t>Borettslag</t>
  </si>
  <si>
    <t>Enkeltpersonforetak</t>
  </si>
  <si>
    <t>Eierseksjonssameie</t>
  </si>
  <si>
    <t>Europeisk selskap (ny 2010)</t>
  </si>
  <si>
    <t xml:space="preserve">Europeisk økonomisk foretaksgruppe </t>
  </si>
  <si>
    <t>Fylkeskommunalt foretak</t>
  </si>
  <si>
    <t>Forening/lag/innretning</t>
  </si>
  <si>
    <t>Gjensidige forsikringselskap</t>
  </si>
  <si>
    <t>Interkommunalt selskap</t>
  </si>
  <si>
    <t>Kommunalt foretak</t>
  </si>
  <si>
    <t>Kommandittselskap</t>
  </si>
  <si>
    <t>Norsk registrert utenlandsk foretak</t>
  </si>
  <si>
    <t>Pensjonskasse</t>
  </si>
  <si>
    <t>Partrederi</t>
  </si>
  <si>
    <t>Samvirkeforetak</t>
  </si>
  <si>
    <t>Statsforetak</t>
  </si>
  <si>
    <t>Sparebank</t>
  </si>
  <si>
    <t>Stiftelse</t>
  </si>
  <si>
    <t>Andre foretak iflg. særskilt lov</t>
  </si>
  <si>
    <t>Totalt</t>
  </si>
  <si>
    <t>Fordelt på foretakstyper</t>
  </si>
  <si>
    <t>Selskap med ubegrenset ansvar</t>
  </si>
  <si>
    <t>Andre selskaper med begrenset ansvar</t>
  </si>
  <si>
    <t>Andre</t>
  </si>
  <si>
    <t>Nyregistrerte foretak 1999-2013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</si>
</sst>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_ ;[Red]\-#,##0\ "/>
    <numFmt numFmtId="165" formatCode="_ * #,##0_ ;_ * \-#,##0_ ;_ * &quot;-&quot;??_ ;_ @_ "/>
    <numFmt numFmtId="166" formatCode="_(* #,##0.00_);_(* \(#,##0.00\);_(* &quot;-&quot;??_);_(@_)"/>
  </numFmts>
  <fonts count="9">
    <font>
      <sz val="10"/>
      <name val="Arial"/>
      <family val="2"/>
    </font>
    <font>
      <b/>
      <sz val="14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Tahoma"/>
      <family val="2"/>
    </font>
    <font>
      <sz val="10"/>
      <name val="Calibri"/>
      <family val="2"/>
      <scheme val="minor"/>
    </font>
    <font>
      <sz val="11"/>
      <color theme="1"/>
      <name val="Calibri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50">
    <xf numFmtId="0" fontId="0" fillId="0" borderId="0" xfId="0"/>
    <xf numFmtId="0" fontId="1" fillId="2" borderId="0" xfId="0" applyFont="1" applyFill="1"/>
    <xf numFmtId="0" fontId="2" fillId="0" borderId="0" xfId="0" applyFont="1" applyFill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165" fontId="4" fillId="3" borderId="2" xfId="20" applyNumberFormat="1" applyFont="1" applyFill="1" applyBorder="1"/>
    <xf numFmtId="165" fontId="4" fillId="4" borderId="2" xfId="20" applyNumberFormat="1" applyFont="1" applyFill="1" applyBorder="1"/>
    <xf numFmtId="165" fontId="4" fillId="5" borderId="2" xfId="20" applyNumberFormat="1" applyFont="1" applyFill="1" applyBorder="1"/>
    <xf numFmtId="165" fontId="4" fillId="6" borderId="2" xfId="20" applyNumberFormat="1" applyFont="1" applyFill="1" applyBorder="1"/>
    <xf numFmtId="165" fontId="4" fillId="7" borderId="2" xfId="20" applyNumberFormat="1" applyFont="1" applyFill="1" applyBorder="1"/>
    <xf numFmtId="0" fontId="4" fillId="0" borderId="1" xfId="0" applyFont="1" applyBorder="1"/>
    <xf numFmtId="164" fontId="4" fillId="0" borderId="1" xfId="0" applyNumberFormat="1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1" fillId="2" borderId="1" xfId="0" applyFont="1" applyFill="1" applyBorder="1"/>
    <xf numFmtId="164" fontId="4" fillId="0" borderId="1" xfId="0" applyNumberFormat="1" applyFont="1" applyBorder="1"/>
    <xf numFmtId="165" fontId="4" fillId="3" borderId="1" xfId="0" applyNumberFormat="1" applyFont="1" applyFill="1" applyBorder="1"/>
    <xf numFmtId="165" fontId="4" fillId="4" borderId="1" xfId="0" applyNumberFormat="1" applyFont="1" applyFill="1" applyBorder="1"/>
    <xf numFmtId="165" fontId="4" fillId="6" borderId="1" xfId="0" applyNumberFormat="1" applyFont="1" applyFill="1" applyBorder="1"/>
    <xf numFmtId="165" fontId="4" fillId="7" borderId="1" xfId="0" applyNumberFormat="1" applyFont="1" applyFill="1" applyBorder="1"/>
    <xf numFmtId="165" fontId="3" fillId="0" borderId="1" xfId="0" applyNumberFormat="1" applyFont="1" applyBorder="1"/>
    <xf numFmtId="164" fontId="4" fillId="0" borderId="0" xfId="0" applyNumberFormat="1" applyFont="1"/>
    <xf numFmtId="165" fontId="4" fillId="3" borderId="1" xfId="20" applyNumberFormat="1" applyFont="1" applyFill="1" applyBorder="1"/>
    <xf numFmtId="165" fontId="3" fillId="0" borderId="1" xfId="20" applyNumberFormat="1" applyFont="1" applyBorder="1"/>
    <xf numFmtId="0" fontId="3" fillId="0" borderId="2" xfId="21" applyFont="1" applyFill="1" applyBorder="1" applyAlignment="1">
      <alignment wrapText="1"/>
      <protection/>
    </xf>
    <xf numFmtId="0" fontId="4" fillId="3" borderId="1" xfId="21" applyFont="1" applyFill="1" applyBorder="1">
      <alignment/>
      <protection/>
    </xf>
    <xf numFmtId="0" fontId="4" fillId="4" borderId="1" xfId="21" applyFont="1" applyFill="1" applyBorder="1">
      <alignment/>
      <protection/>
    </xf>
    <xf numFmtId="165" fontId="4" fillId="4" borderId="1" xfId="20" applyNumberFormat="1" applyFont="1" applyFill="1" applyBorder="1"/>
    <xf numFmtId="0" fontId="4" fillId="5" borderId="1" xfId="21" applyFont="1" applyFill="1" applyBorder="1">
      <alignment/>
      <protection/>
    </xf>
    <xf numFmtId="165" fontId="4" fillId="5" borderId="1" xfId="20" applyNumberFormat="1" applyFont="1" applyFill="1" applyBorder="1"/>
    <xf numFmtId="0" fontId="4" fillId="6" borderId="1" xfId="21" applyFont="1" applyFill="1" applyBorder="1">
      <alignment/>
      <protection/>
    </xf>
    <xf numFmtId="0" fontId="4" fillId="7" borderId="1" xfId="21" applyFont="1" applyFill="1" applyBorder="1">
      <alignment/>
      <protection/>
    </xf>
    <xf numFmtId="0" fontId="3" fillId="0" borderId="1" xfId="21" applyFont="1" applyBorder="1">
      <alignment/>
      <protection/>
    </xf>
    <xf numFmtId="165" fontId="3" fillId="0" borderId="1" xfId="21" applyNumberFormat="1" applyFont="1" applyBorder="1">
      <alignment/>
      <protection/>
    </xf>
    <xf numFmtId="165" fontId="4" fillId="3" borderId="1" xfId="21" applyNumberFormat="1" applyFont="1" applyFill="1" applyBorder="1">
      <alignment/>
      <protection/>
    </xf>
    <xf numFmtId="0" fontId="4" fillId="4" borderId="0" xfId="21" applyFont="1" applyFill="1">
      <alignment/>
      <protection/>
    </xf>
    <xf numFmtId="165" fontId="4" fillId="4" borderId="1" xfId="21" applyNumberFormat="1" applyFont="1" applyFill="1" applyBorder="1">
      <alignment/>
      <protection/>
    </xf>
    <xf numFmtId="0" fontId="4" fillId="5" borderId="0" xfId="21" applyFont="1" applyFill="1">
      <alignment/>
      <protection/>
    </xf>
    <xf numFmtId="165" fontId="4" fillId="5" borderId="1" xfId="21" applyNumberFormat="1" applyFont="1" applyFill="1" applyBorder="1">
      <alignment/>
      <protection/>
    </xf>
    <xf numFmtId="0" fontId="4" fillId="7" borderId="0" xfId="21" applyFont="1" applyFill="1">
      <alignment/>
      <protection/>
    </xf>
    <xf numFmtId="165" fontId="4" fillId="6" borderId="1" xfId="20" applyNumberFormat="1" applyFont="1" applyFill="1" applyBorder="1"/>
    <xf numFmtId="165" fontId="4" fillId="7" borderId="1" xfId="20" applyNumberFormat="1" applyFont="1" applyFill="1" applyBorder="1"/>
    <xf numFmtId="165" fontId="4" fillId="7" borderId="1" xfId="21" applyNumberFormat="1" applyFont="1" applyFill="1" applyBorder="1">
      <alignment/>
      <protection/>
    </xf>
    <xf numFmtId="165" fontId="4" fillId="6" borderId="1" xfId="21" applyNumberFormat="1" applyFont="1" applyFill="1" applyBorder="1">
      <alignment/>
      <protection/>
    </xf>
    <xf numFmtId="0" fontId="6" fillId="0" borderId="0" xfId="21" applyFont="1">
      <alignment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Normal 2" xfId="21"/>
    <cellStyle name="Komma 2" xfId="22"/>
    <cellStyle name="Normal 4" xfId="23"/>
    <cellStyle name="Normal 5" xfId="24"/>
    <cellStyle name="Normal 7" xfId="25"/>
    <cellStyle name="Prosent 10" xfId="26"/>
    <cellStyle name="Prosent 10 2" xfId="27"/>
    <cellStyle name="Tusenskille 3" xfId="28"/>
    <cellStyle name="Normal 3" xfId="29"/>
    <cellStyle name="Normal 6" xfId="30"/>
    <cellStyle name="Normal 8" xfId="31"/>
    <cellStyle name="Normal 3 2" xfId="32"/>
    <cellStyle name="Komma 3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Nyregistrete foretak, fordelt på foretaksgrupper, 1999 - 2013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'Nyregistrerte DIAGRAM'!$A$32</c:f>
              <c:strCache>
                <c:ptCount val="1"/>
                <c:pt idx="0">
                  <c:v>Aksjeselskap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'Nyregistrerte DIAGRAM'!$B$2:$P$2</c:f>
              <c:numCache/>
            </c:numRef>
          </c:cat>
          <c:val>
            <c:numRef>
              <c:f>'Nyregistrerte DIAGRAM'!$B$32:$P$32</c:f>
              <c:numCache/>
            </c:numRef>
          </c:val>
          <c:smooth val="0"/>
        </c:ser>
        <c:ser>
          <c:idx val="1"/>
          <c:order val="1"/>
          <c:tx>
            <c:strRef>
              <c:f>'Nyregistrerte DIAGRAM'!$A$33</c:f>
              <c:strCache>
                <c:ptCount val="1"/>
                <c:pt idx="0">
                  <c:v>Selskap med ubegrenset ansvar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'Nyregistrerte DIAGRAM'!$B$2:$P$2</c:f>
              <c:numCache/>
            </c:numRef>
          </c:cat>
          <c:val>
            <c:numRef>
              <c:f>'Nyregistrerte DIAGRAM'!$B$33:$P$33</c:f>
              <c:numCache/>
            </c:numRef>
          </c:val>
          <c:smooth val="0"/>
        </c:ser>
        <c:ser>
          <c:idx val="2"/>
          <c:order val="2"/>
          <c:tx>
            <c:strRef>
              <c:f>'Nyregistrerte DIAGRAM'!$A$34</c:f>
              <c:strCache>
                <c:ptCount val="1"/>
                <c:pt idx="0">
                  <c:v>Enkeltpersonforetak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'Nyregistrerte DIAGRAM'!$B$2:$P$2</c:f>
              <c:numCache/>
            </c:numRef>
          </c:cat>
          <c:val>
            <c:numRef>
              <c:f>'Nyregistrerte DIAGRAM'!$B$34:$P$34</c:f>
              <c:numCache/>
            </c:numRef>
          </c:val>
          <c:smooth val="0"/>
        </c:ser>
        <c:ser>
          <c:idx val="3"/>
          <c:order val="3"/>
          <c:tx>
            <c:strRef>
              <c:f>'Nyregistrerte DIAGRAM'!$A$35</c:f>
              <c:strCache>
                <c:ptCount val="1"/>
                <c:pt idx="0">
                  <c:v>Andre selskaper med begrenset ansvar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'Nyregistrerte DIAGRAM'!$B$2:$P$2</c:f>
              <c:numCache/>
            </c:numRef>
          </c:cat>
          <c:val>
            <c:numRef>
              <c:f>'Nyregistrerte DIAGRAM'!$B$35:$P$35</c:f>
              <c:numCache/>
            </c:numRef>
          </c:val>
          <c:smooth val="0"/>
        </c:ser>
        <c:ser>
          <c:idx val="4"/>
          <c:order val="4"/>
          <c:tx>
            <c:strRef>
              <c:f>'Nyregistrerte DIAGRAM'!$A$36</c:f>
              <c:strCache>
                <c:ptCount val="1"/>
                <c:pt idx="0">
                  <c:v>Andre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'Nyregistrerte DIAGRAM'!$B$2:$P$2</c:f>
              <c:numCache/>
            </c:numRef>
          </c:cat>
          <c:val>
            <c:numRef>
              <c:f>'Nyregistrerte DIAGRAM'!$B$36:$P$36</c:f>
              <c:numCache/>
            </c:numRef>
          </c:val>
          <c:smooth val="0"/>
        </c:ser>
        <c:marker val="1"/>
        <c:axId val="28839739"/>
        <c:axId val="58231060"/>
      </c:lineChart>
      <c:catAx>
        <c:axId val="28839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8231060"/>
        <c:crosses val="autoZero"/>
        <c:auto val="1"/>
        <c:lblOffset val="100"/>
        <c:noMultiLvlLbl val="0"/>
      </c:catAx>
      <c:valAx>
        <c:axId val="58231060"/>
        <c:scaling>
          <c:orientation val="minMax"/>
        </c:scaling>
        <c:axPos val="l"/>
        <c:majorGridlines/>
        <c:delete val="0"/>
        <c:numFmt formatCode="_ * #,##0_ ;_ * \-#,##0_ ;_ * &quot;-&quot;??_ ;_ @_ " sourceLinked="1"/>
        <c:majorTickMark val="none"/>
        <c:minorTickMark val="none"/>
        <c:tickLblPos val="nextTo"/>
        <c:spPr>
          <a:ln w="9525">
            <a:noFill/>
          </a:ln>
        </c:spPr>
        <c:crossAx val="28839739"/>
        <c:crosses val="autoZero"/>
        <c:crossBetween val="between"/>
        <c:dispUnits/>
      </c:valAx>
      <c:spPr>
        <a:solidFill>
          <a:srgbClr val="FDF5ED"/>
        </a:solidFill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EF1E6"/>
    </a:solidFill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16</xdr:col>
      <xdr:colOff>9525</xdr:colOff>
      <xdr:row>39</xdr:row>
      <xdr:rowOff>19050</xdr:rowOff>
    </xdr:to>
    <xdr:graphicFrame macro="">
      <xdr:nvGraphicFramePr>
        <xdr:cNvPr id="4" name="Diagram 3"/>
        <xdr:cNvGraphicFramePr/>
      </xdr:nvGraphicFramePr>
      <xdr:xfrm>
        <a:off x="2686050" y="19050"/>
        <a:ext cx="99345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\STATISTIKK%202012\&#197;rsstatistikk,%20Tallmateriale,%20Beregninger%20m.m\2012,%20Foretaksregister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reg. pr md pr år"/>
      <sheetName val="Nyregistrerte DIAGRAM"/>
      <sheetName val="Nyreg. foretak og bestand"/>
      <sheetName val="Nyregistrerte, Historie"/>
      <sheetName val="Bestand pr. 31122010"/>
      <sheetName val="Bestand 31.12., Historie"/>
      <sheetName val="2010, Reg. foretak foretaksyper"/>
      <sheetName val="2011, Reg. foretak foretakstype"/>
      <sheetName val="Reg. foretakstyper, Historie"/>
      <sheetName val="2011, Nyreg-sletting fylker"/>
      <sheetName val="Nyreg-sletting fylker, Historie"/>
      <sheetName val="Bestand Fylkesvis, DIAGRAM"/>
      <sheetName val="Bestand Fylkesvis, Historie"/>
      <sheetName val="Tingrett"/>
      <sheetName val="Tingrett, Historie"/>
      <sheetName val="Sletting på org.form"/>
      <sheetName val="Sletting, Historie"/>
      <sheetName val="Diverse"/>
      <sheetName val="Diverse, Historie"/>
      <sheetName val="Tlf.samtaler pr mnd"/>
      <sheetName val="Åpnede saker"/>
      <sheetName val="Meldingsinngang, Historie"/>
      <sheetName val="DIAGRAM Bestand Fylkesvis"/>
      <sheetName val="Ny-Sl 2010"/>
      <sheetName val="SB-tider 2009 og 2010"/>
    </sheetNames>
    <sheetDataSet>
      <sheetData sheetId="0"/>
      <sheetData sheetId="1">
        <row r="2">
          <cell r="B2">
            <v>1999</v>
          </cell>
        </row>
      </sheetData>
      <sheetData sheetId="2">
        <row r="3">
          <cell r="E3">
            <v>25614</v>
          </cell>
          <cell r="N3">
            <v>13946</v>
          </cell>
          <cell r="P3">
            <v>16249</v>
          </cell>
        </row>
        <row r="4">
          <cell r="E4">
            <v>1</v>
          </cell>
          <cell r="N4">
            <v>10</v>
          </cell>
          <cell r="P4">
            <v>1</v>
          </cell>
        </row>
        <row r="5">
          <cell r="E5">
            <v>235</v>
          </cell>
          <cell r="N5">
            <v>365</v>
          </cell>
          <cell r="P5">
            <v>402</v>
          </cell>
        </row>
        <row r="6">
          <cell r="E6">
            <v>781</v>
          </cell>
          <cell r="N6">
            <v>1519</v>
          </cell>
          <cell r="P6">
            <v>1251</v>
          </cell>
        </row>
        <row r="7">
          <cell r="E7">
            <v>412</v>
          </cell>
          <cell r="N7">
            <v>17</v>
          </cell>
          <cell r="P7">
            <v>42</v>
          </cell>
        </row>
        <row r="8">
          <cell r="E8">
            <v>0</v>
          </cell>
          <cell r="N8">
            <v>1</v>
          </cell>
          <cell r="P8">
            <v>0</v>
          </cell>
        </row>
        <row r="9">
          <cell r="E9">
            <v>82</v>
          </cell>
          <cell r="N9">
            <v>66</v>
          </cell>
          <cell r="P9">
            <v>63</v>
          </cell>
        </row>
        <row r="10">
          <cell r="E10">
            <v>5490</v>
          </cell>
          <cell r="N10">
            <v>6290</v>
          </cell>
          <cell r="P10">
            <v>5667</v>
          </cell>
        </row>
        <row r="11">
          <cell r="E11">
            <v>616</v>
          </cell>
          <cell r="N11">
            <v>403</v>
          </cell>
          <cell r="P11">
            <v>467</v>
          </cell>
        </row>
        <row r="12">
          <cell r="E12">
            <v>0</v>
          </cell>
          <cell r="N12">
            <v>0</v>
          </cell>
          <cell r="P12">
            <v>0</v>
          </cell>
        </row>
        <row r="13">
          <cell r="E13">
            <v>0</v>
          </cell>
          <cell r="N13">
            <v>0</v>
          </cell>
          <cell r="P13">
            <v>0</v>
          </cell>
        </row>
        <row r="14">
          <cell r="E14">
            <v>0</v>
          </cell>
          <cell r="N14">
            <v>1</v>
          </cell>
          <cell r="P14">
            <v>1</v>
          </cell>
        </row>
        <row r="15">
          <cell r="E15">
            <v>94</v>
          </cell>
          <cell r="N15">
            <v>41</v>
          </cell>
          <cell r="P15">
            <v>59</v>
          </cell>
        </row>
        <row r="16">
          <cell r="E16">
            <v>0</v>
          </cell>
          <cell r="N16">
            <v>0</v>
          </cell>
          <cell r="P16">
            <v>0</v>
          </cell>
        </row>
        <row r="17">
          <cell r="E17">
            <v>8</v>
          </cell>
          <cell r="N17">
            <v>8</v>
          </cell>
          <cell r="P17">
            <v>5</v>
          </cell>
        </row>
        <row r="18">
          <cell r="E18">
            <v>6</v>
          </cell>
          <cell r="N18">
            <v>4</v>
          </cell>
          <cell r="P18">
            <v>6</v>
          </cell>
        </row>
        <row r="19">
          <cell r="E19">
            <v>26</v>
          </cell>
          <cell r="N19">
            <v>25</v>
          </cell>
          <cell r="P19">
            <v>24</v>
          </cell>
        </row>
        <row r="20">
          <cell r="E20">
            <v>1513</v>
          </cell>
          <cell r="N20">
            <v>4790</v>
          </cell>
          <cell r="P20">
            <v>3639</v>
          </cell>
        </row>
        <row r="21">
          <cell r="E21">
            <v>7</v>
          </cell>
          <cell r="N21">
            <v>4</v>
          </cell>
          <cell r="P21">
            <v>2</v>
          </cell>
        </row>
        <row r="22">
          <cell r="E22">
            <v>3</v>
          </cell>
          <cell r="N22">
            <v>4</v>
          </cell>
          <cell r="P22">
            <v>12</v>
          </cell>
        </row>
        <row r="23">
          <cell r="E23">
            <v>255</v>
          </cell>
          <cell r="N23">
            <v>189</v>
          </cell>
          <cell r="P23">
            <v>155</v>
          </cell>
        </row>
        <row r="24">
          <cell r="E24">
            <v>0</v>
          </cell>
          <cell r="N24">
            <v>0</v>
          </cell>
          <cell r="P24">
            <v>1</v>
          </cell>
        </row>
        <row r="25">
          <cell r="E25">
            <v>0</v>
          </cell>
          <cell r="N25">
            <v>0</v>
          </cell>
          <cell r="P25">
            <v>0</v>
          </cell>
        </row>
        <row r="26">
          <cell r="E26">
            <v>24</v>
          </cell>
          <cell r="N26">
            <v>23</v>
          </cell>
          <cell r="P26">
            <v>23</v>
          </cell>
        </row>
        <row r="27">
          <cell r="E27">
            <v>1</v>
          </cell>
          <cell r="N27">
            <v>0</v>
          </cell>
          <cell r="P27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X37"/>
  <sheetViews>
    <sheetView tabSelected="1" zoomScale="90" zoomScaleNormal="90"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A41" sqref="A41"/>
    </sheetView>
  </sheetViews>
  <sheetFormatPr defaultColWidth="11.421875" defaultRowHeight="12.75"/>
  <cols>
    <col min="1" max="1" width="40.00390625" style="5" customWidth="1"/>
    <col min="2" max="2" width="11.57421875" style="5" customWidth="1"/>
    <col min="3" max="4" width="9.7109375" style="5" customWidth="1"/>
    <col min="5" max="5" width="11.28125" style="5" customWidth="1"/>
    <col min="6" max="7" width="9.7109375" style="5" customWidth="1"/>
    <col min="8" max="8" width="9.7109375" style="26" customWidth="1"/>
    <col min="9" max="10" width="9.7109375" style="5" customWidth="1"/>
    <col min="11" max="11" width="9.7109375" style="26" customWidth="1"/>
    <col min="12" max="13" width="9.7109375" style="5" customWidth="1"/>
    <col min="14" max="14" width="9.7109375" style="26" customWidth="1"/>
    <col min="15" max="16" width="9.7109375" style="5" customWidth="1"/>
    <col min="17" max="16384" width="11.421875" style="5" customWidth="1"/>
  </cols>
  <sheetData>
    <row r="1" spans="1:24" ht="18.75">
      <c r="A1" s="1" t="s">
        <v>31</v>
      </c>
      <c r="B1" s="2"/>
      <c r="C1" s="3"/>
      <c r="D1" s="3"/>
      <c r="E1" s="2"/>
      <c r="F1" s="3"/>
      <c r="G1" s="3"/>
      <c r="H1" s="4"/>
      <c r="I1" s="3"/>
      <c r="J1" s="3"/>
      <c r="K1" s="4"/>
      <c r="L1" s="3"/>
      <c r="M1" s="3"/>
      <c r="N1" s="4"/>
      <c r="O1" s="3"/>
      <c r="T1" s="3"/>
      <c r="V1" s="3"/>
      <c r="W1" s="3"/>
      <c r="X1" s="3"/>
    </row>
    <row r="2" spans="1:16" ht="12.75">
      <c r="A2" s="6" t="s">
        <v>0</v>
      </c>
      <c r="B2" s="7">
        <v>1999</v>
      </c>
      <c r="C2" s="7">
        <v>2000</v>
      </c>
      <c r="D2" s="7">
        <v>2001</v>
      </c>
      <c r="E2" s="7">
        <v>2002</v>
      </c>
      <c r="F2" s="7">
        <v>2003</v>
      </c>
      <c r="G2" s="7">
        <v>2004</v>
      </c>
      <c r="H2" s="7">
        <v>2005</v>
      </c>
      <c r="I2" s="7">
        <v>2006</v>
      </c>
      <c r="J2" s="7">
        <v>2007</v>
      </c>
      <c r="K2" s="7">
        <v>2008</v>
      </c>
      <c r="L2" s="7">
        <v>2009</v>
      </c>
      <c r="M2" s="8">
        <v>2010</v>
      </c>
      <c r="N2" s="8">
        <v>2011</v>
      </c>
      <c r="O2" s="9">
        <v>2012</v>
      </c>
      <c r="P2" s="29">
        <v>2013</v>
      </c>
    </row>
    <row r="3" spans="1:16" ht="12.75">
      <c r="A3" s="30" t="s">
        <v>1</v>
      </c>
      <c r="B3" s="27">
        <v>12916</v>
      </c>
      <c r="C3" s="27">
        <v>13898</v>
      </c>
      <c r="D3" s="27">
        <v>12142</v>
      </c>
      <c r="E3" s="27">
        <v>11961</v>
      </c>
      <c r="F3" s="27">
        <v>11083</v>
      </c>
      <c r="G3" s="27">
        <v>13206</v>
      </c>
      <c r="H3" s="27">
        <v>20462</v>
      </c>
      <c r="I3" s="27">
        <v>34813</v>
      </c>
      <c r="J3" s="27">
        <v>20375</v>
      </c>
      <c r="K3" s="27">
        <v>17372</v>
      </c>
      <c r="L3" s="27">
        <v>12842</v>
      </c>
      <c r="M3" s="27">
        <f>'[1]Nyreg. foretak og bestand'!N3</f>
        <v>13946</v>
      </c>
      <c r="N3" s="27">
        <f>'[1]Nyreg. foretak og bestand'!P3</f>
        <v>16249</v>
      </c>
      <c r="O3" s="10">
        <f>'[1]Nyreg. foretak og bestand'!E3</f>
        <v>25614</v>
      </c>
      <c r="P3" s="27">
        <v>26295</v>
      </c>
    </row>
    <row r="4" spans="1:16" ht="12.75">
      <c r="A4" s="30" t="s">
        <v>2</v>
      </c>
      <c r="B4" s="27">
        <v>39</v>
      </c>
      <c r="C4" s="27">
        <v>44</v>
      </c>
      <c r="D4" s="27">
        <v>38</v>
      </c>
      <c r="E4" s="27">
        <v>20</v>
      </c>
      <c r="F4" s="27">
        <v>10</v>
      </c>
      <c r="G4" s="27">
        <v>19</v>
      </c>
      <c r="H4" s="27">
        <v>35</v>
      </c>
      <c r="I4" s="27">
        <v>36</v>
      </c>
      <c r="J4" s="27">
        <v>20</v>
      </c>
      <c r="K4" s="27">
        <v>7</v>
      </c>
      <c r="L4" s="27">
        <v>3</v>
      </c>
      <c r="M4" s="27">
        <f>'[1]Nyreg. foretak og bestand'!N4</f>
        <v>10</v>
      </c>
      <c r="N4" s="27">
        <f>'[1]Nyreg. foretak og bestand'!P4</f>
        <v>1</v>
      </c>
      <c r="O4" s="10">
        <f>'[1]Nyreg. foretak og bestand'!E4</f>
        <v>1</v>
      </c>
      <c r="P4" s="27">
        <v>2</v>
      </c>
    </row>
    <row r="5" spans="1:16" ht="12.75">
      <c r="A5" s="31" t="s">
        <v>3</v>
      </c>
      <c r="B5" s="32">
        <v>1224</v>
      </c>
      <c r="C5" s="32">
        <v>1730</v>
      </c>
      <c r="D5" s="32">
        <v>1368</v>
      </c>
      <c r="E5" s="32">
        <v>1226</v>
      </c>
      <c r="F5" s="32">
        <v>1248</v>
      </c>
      <c r="G5" s="32">
        <v>1092</v>
      </c>
      <c r="H5" s="32">
        <v>853</v>
      </c>
      <c r="I5" s="32">
        <v>735</v>
      </c>
      <c r="J5" s="32">
        <v>563</v>
      </c>
      <c r="K5" s="32">
        <v>503</v>
      </c>
      <c r="L5" s="32">
        <v>390</v>
      </c>
      <c r="M5" s="32">
        <f>'[1]Nyreg. foretak og bestand'!N5</f>
        <v>365</v>
      </c>
      <c r="N5" s="32">
        <f>'[1]Nyreg. foretak og bestand'!P5</f>
        <v>402</v>
      </c>
      <c r="O5" s="11">
        <f>'[1]Nyreg. foretak og bestand'!E5</f>
        <v>235</v>
      </c>
      <c r="P5" s="32">
        <v>170</v>
      </c>
    </row>
    <row r="6" spans="1:16" ht="12.75">
      <c r="A6" s="31" t="s">
        <v>4</v>
      </c>
      <c r="B6" s="32">
        <v>990</v>
      </c>
      <c r="C6" s="32">
        <v>1745</v>
      </c>
      <c r="D6" s="32">
        <v>1487</v>
      </c>
      <c r="E6" s="32">
        <v>1703</v>
      </c>
      <c r="F6" s="32">
        <v>1969</v>
      </c>
      <c r="G6" s="32">
        <v>2282</v>
      </c>
      <c r="H6" s="32">
        <v>2206</v>
      </c>
      <c r="I6" s="32">
        <v>2352</v>
      </c>
      <c r="J6" s="32">
        <v>1883</v>
      </c>
      <c r="K6" s="32">
        <v>1808</v>
      </c>
      <c r="L6" s="32">
        <v>1638</v>
      </c>
      <c r="M6" s="32">
        <f>'[1]Nyreg. foretak og bestand'!N6</f>
        <v>1519</v>
      </c>
      <c r="N6" s="32">
        <f>'[1]Nyreg. foretak og bestand'!P6</f>
        <v>1251</v>
      </c>
      <c r="O6" s="11">
        <f>'[1]Nyreg. foretak og bestand'!E6</f>
        <v>781</v>
      </c>
      <c r="P6" s="32">
        <v>709</v>
      </c>
    </row>
    <row r="7" spans="1:16" ht="12.75">
      <c r="A7" s="33" t="s">
        <v>5</v>
      </c>
      <c r="B7" s="34">
        <v>109</v>
      </c>
      <c r="C7" s="34">
        <v>103</v>
      </c>
      <c r="D7" s="34">
        <v>142</v>
      </c>
      <c r="E7" s="34">
        <v>134</v>
      </c>
      <c r="F7" s="34">
        <v>118</v>
      </c>
      <c r="G7" s="34">
        <v>141</v>
      </c>
      <c r="H7" s="34">
        <v>107</v>
      </c>
      <c r="I7" s="34">
        <v>116</v>
      </c>
      <c r="J7" s="34">
        <v>106</v>
      </c>
      <c r="K7" s="34">
        <v>41</v>
      </c>
      <c r="L7" s="34">
        <v>15</v>
      </c>
      <c r="M7" s="34">
        <f>'[1]Nyreg. foretak og bestand'!N7</f>
        <v>17</v>
      </c>
      <c r="N7" s="34">
        <f>'[1]Nyreg. foretak og bestand'!P7</f>
        <v>42</v>
      </c>
      <c r="O7" s="12">
        <f>'[1]Nyreg. foretak og bestand'!E7</f>
        <v>412</v>
      </c>
      <c r="P7" s="34">
        <v>8</v>
      </c>
    </row>
    <row r="8" spans="1:16" ht="12.75">
      <c r="A8" s="33" t="s">
        <v>6</v>
      </c>
      <c r="B8" s="34">
        <v>5</v>
      </c>
      <c r="C8" s="34">
        <v>7</v>
      </c>
      <c r="D8" s="34">
        <v>4</v>
      </c>
      <c r="E8" s="34">
        <v>4</v>
      </c>
      <c r="F8" s="34">
        <v>4</v>
      </c>
      <c r="G8" s="34">
        <v>5</v>
      </c>
      <c r="H8" s="34">
        <v>5</v>
      </c>
      <c r="I8" s="34">
        <v>3</v>
      </c>
      <c r="J8" s="34">
        <v>1</v>
      </c>
      <c r="K8" s="34">
        <v>1</v>
      </c>
      <c r="L8" s="34">
        <v>0</v>
      </c>
      <c r="M8" s="34">
        <f>'[1]Nyreg. foretak og bestand'!N8</f>
        <v>1</v>
      </c>
      <c r="N8" s="34">
        <f>'[1]Nyreg. foretak og bestand'!P8</f>
        <v>0</v>
      </c>
      <c r="O8" s="12">
        <f>'[1]Nyreg. foretak og bestand'!E8</f>
        <v>0</v>
      </c>
      <c r="P8" s="34">
        <v>0</v>
      </c>
    </row>
    <row r="9" spans="1:16" ht="12.75">
      <c r="A9" s="33" t="s">
        <v>7</v>
      </c>
      <c r="B9" s="34">
        <v>161</v>
      </c>
      <c r="C9" s="34">
        <v>174</v>
      </c>
      <c r="D9" s="34">
        <v>125</v>
      </c>
      <c r="E9" s="34">
        <v>169</v>
      </c>
      <c r="F9" s="34">
        <v>176</v>
      </c>
      <c r="G9" s="34">
        <v>300</v>
      </c>
      <c r="H9" s="34">
        <v>405</v>
      </c>
      <c r="I9" s="34">
        <v>489</v>
      </c>
      <c r="J9" s="34">
        <v>466</v>
      </c>
      <c r="K9" s="34">
        <v>245</v>
      </c>
      <c r="L9" s="34">
        <v>99</v>
      </c>
      <c r="M9" s="34">
        <f>'[1]Nyreg. foretak og bestand'!N9</f>
        <v>66</v>
      </c>
      <c r="N9" s="34">
        <f>'[1]Nyreg. foretak og bestand'!P9</f>
        <v>63</v>
      </c>
      <c r="O9" s="12">
        <f>'[1]Nyreg. foretak og bestand'!E9</f>
        <v>82</v>
      </c>
      <c r="P9" s="34">
        <v>95</v>
      </c>
    </row>
    <row r="10" spans="1:16" ht="12.75">
      <c r="A10" s="35" t="s">
        <v>8</v>
      </c>
      <c r="B10" s="45">
        <v>7154</v>
      </c>
      <c r="C10" s="45">
        <v>7688</v>
      </c>
      <c r="D10" s="45">
        <v>7429</v>
      </c>
      <c r="E10" s="45">
        <v>8306</v>
      </c>
      <c r="F10" s="45">
        <v>7755</v>
      </c>
      <c r="G10" s="45">
        <v>7571</v>
      </c>
      <c r="H10" s="45">
        <v>6680</v>
      </c>
      <c r="I10" s="45">
        <v>7232</v>
      </c>
      <c r="J10" s="45">
        <v>6774</v>
      </c>
      <c r="K10" s="45">
        <v>6411</v>
      </c>
      <c r="L10" s="45">
        <v>6303</v>
      </c>
      <c r="M10" s="45">
        <f>'[1]Nyreg. foretak og bestand'!N10</f>
        <v>6290</v>
      </c>
      <c r="N10" s="45">
        <f>'[1]Nyreg. foretak og bestand'!P10</f>
        <v>5667</v>
      </c>
      <c r="O10" s="13">
        <f>'[1]Nyreg. foretak og bestand'!E10</f>
        <v>5490</v>
      </c>
      <c r="P10" s="45">
        <v>5561</v>
      </c>
    </row>
    <row r="11" spans="1:16" ht="12.75">
      <c r="A11" s="36" t="s">
        <v>9</v>
      </c>
      <c r="B11" s="46">
        <v>65</v>
      </c>
      <c r="C11" s="46">
        <v>105</v>
      </c>
      <c r="D11" s="46">
        <v>181</v>
      </c>
      <c r="E11" s="46">
        <v>261</v>
      </c>
      <c r="F11" s="46">
        <v>280</v>
      </c>
      <c r="G11" s="46">
        <v>367</v>
      </c>
      <c r="H11" s="46">
        <v>419</v>
      </c>
      <c r="I11" s="46">
        <v>513</v>
      </c>
      <c r="J11" s="46">
        <v>481</v>
      </c>
      <c r="K11" s="46">
        <v>509</v>
      </c>
      <c r="L11" s="46">
        <v>511</v>
      </c>
      <c r="M11" s="46">
        <f>'[1]Nyreg. foretak og bestand'!N11</f>
        <v>403</v>
      </c>
      <c r="N11" s="46">
        <f>'[1]Nyreg. foretak og bestand'!P11</f>
        <v>467</v>
      </c>
      <c r="O11" s="14">
        <f>'[1]Nyreg. foretak og bestand'!E11</f>
        <v>616</v>
      </c>
      <c r="P11" s="46">
        <v>636</v>
      </c>
    </row>
    <row r="12" spans="1:16" ht="12.75">
      <c r="A12" s="33" t="s">
        <v>10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>
        <f>'[1]Nyreg. foretak og bestand'!N12</f>
        <v>0</v>
      </c>
      <c r="N12" s="34">
        <f>'[1]Nyreg. foretak og bestand'!P12</f>
        <v>0</v>
      </c>
      <c r="O12" s="12">
        <f>'[1]Nyreg. foretak og bestand'!E12</f>
        <v>0</v>
      </c>
      <c r="P12" s="34">
        <v>0</v>
      </c>
    </row>
    <row r="13" spans="1:16" ht="12.75">
      <c r="A13" s="33" t="s">
        <v>11</v>
      </c>
      <c r="B13" s="34"/>
      <c r="C13" s="34"/>
      <c r="D13" s="34"/>
      <c r="E13" s="34"/>
      <c r="F13" s="34"/>
      <c r="G13" s="34"/>
      <c r="H13" s="34">
        <v>0</v>
      </c>
      <c r="I13" s="34">
        <v>0</v>
      </c>
      <c r="J13" s="34">
        <v>0</v>
      </c>
      <c r="K13" s="34">
        <v>0</v>
      </c>
      <c r="L13" s="34"/>
      <c r="M13" s="34">
        <f>'[1]Nyreg. foretak og bestand'!N13</f>
        <v>0</v>
      </c>
      <c r="N13" s="34">
        <f>'[1]Nyreg. foretak og bestand'!P13</f>
        <v>0</v>
      </c>
      <c r="O13" s="12">
        <f>'[1]Nyreg. foretak og bestand'!E13</f>
        <v>0</v>
      </c>
      <c r="P13" s="34">
        <v>0</v>
      </c>
    </row>
    <row r="14" spans="1:16" ht="12.75">
      <c r="A14" s="36" t="s">
        <v>12</v>
      </c>
      <c r="B14" s="46"/>
      <c r="C14" s="46"/>
      <c r="D14" s="46"/>
      <c r="E14" s="46">
        <v>1</v>
      </c>
      <c r="F14" s="46">
        <v>2</v>
      </c>
      <c r="G14" s="46">
        <v>2</v>
      </c>
      <c r="H14" s="46">
        <v>1</v>
      </c>
      <c r="I14" s="46">
        <v>0</v>
      </c>
      <c r="J14" s="46">
        <v>0</v>
      </c>
      <c r="K14" s="46">
        <v>1</v>
      </c>
      <c r="L14" s="46">
        <v>0</v>
      </c>
      <c r="M14" s="46">
        <f>'[1]Nyreg. foretak og bestand'!N14</f>
        <v>1</v>
      </c>
      <c r="N14" s="46">
        <f>'[1]Nyreg. foretak og bestand'!P14</f>
        <v>1</v>
      </c>
      <c r="O14" s="14">
        <f>'[1]Nyreg. foretak og bestand'!E14</f>
        <v>0</v>
      </c>
      <c r="P14" s="46">
        <v>0</v>
      </c>
    </row>
    <row r="15" spans="1:16" ht="12.75">
      <c r="A15" s="36" t="s">
        <v>13</v>
      </c>
      <c r="B15" s="46">
        <v>47</v>
      </c>
      <c r="C15" s="46">
        <v>49</v>
      </c>
      <c r="D15" s="46">
        <v>46</v>
      </c>
      <c r="E15" s="46">
        <v>54</v>
      </c>
      <c r="F15" s="46">
        <v>42</v>
      </c>
      <c r="G15" s="46">
        <v>76</v>
      </c>
      <c r="H15" s="46">
        <v>44</v>
      </c>
      <c r="I15" s="46">
        <v>54</v>
      </c>
      <c r="J15" s="46">
        <v>48</v>
      </c>
      <c r="K15" s="46">
        <v>49</v>
      </c>
      <c r="L15" s="46">
        <v>33</v>
      </c>
      <c r="M15" s="46">
        <f>'[1]Nyreg. foretak og bestand'!N15</f>
        <v>41</v>
      </c>
      <c r="N15" s="46">
        <f>'[1]Nyreg. foretak og bestand'!P15</f>
        <v>59</v>
      </c>
      <c r="O15" s="14">
        <f>'[1]Nyreg. foretak og bestand'!E15</f>
        <v>94</v>
      </c>
      <c r="P15" s="46">
        <v>43</v>
      </c>
    </row>
    <row r="16" spans="1:16" ht="12.75">
      <c r="A16" s="33" t="s">
        <v>14</v>
      </c>
      <c r="B16" s="34">
        <v>1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2</v>
      </c>
      <c r="L16" s="34"/>
      <c r="M16" s="34">
        <f>'[1]Nyreg. foretak og bestand'!N16</f>
        <v>0</v>
      </c>
      <c r="N16" s="34">
        <f>'[1]Nyreg. foretak og bestand'!P16</f>
        <v>0</v>
      </c>
      <c r="O16" s="12">
        <f>'[1]Nyreg. foretak og bestand'!E16</f>
        <v>0</v>
      </c>
      <c r="P16" s="34">
        <v>1</v>
      </c>
    </row>
    <row r="17" spans="1:16" ht="12.75">
      <c r="A17" s="36" t="s">
        <v>15</v>
      </c>
      <c r="B17" s="46"/>
      <c r="C17" s="46"/>
      <c r="D17" s="46"/>
      <c r="E17" s="46">
        <v>23</v>
      </c>
      <c r="F17" s="46">
        <v>23</v>
      </c>
      <c r="G17" s="46">
        <v>62</v>
      </c>
      <c r="H17" s="46">
        <v>38</v>
      </c>
      <c r="I17" s="46">
        <v>23</v>
      </c>
      <c r="J17" s="46">
        <v>9</v>
      </c>
      <c r="K17" s="46">
        <v>13</v>
      </c>
      <c r="L17" s="46">
        <v>9</v>
      </c>
      <c r="M17" s="46">
        <f>'[1]Nyreg. foretak og bestand'!N17</f>
        <v>8</v>
      </c>
      <c r="N17" s="46">
        <f>'[1]Nyreg. foretak og bestand'!P17</f>
        <v>5</v>
      </c>
      <c r="O17" s="14">
        <f>'[1]Nyreg. foretak og bestand'!E17</f>
        <v>8</v>
      </c>
      <c r="P17" s="46">
        <v>7</v>
      </c>
    </row>
    <row r="18" spans="1:16" ht="12.75">
      <c r="A18" s="36" t="s">
        <v>16</v>
      </c>
      <c r="B18" s="46"/>
      <c r="C18" s="46"/>
      <c r="D18" s="46"/>
      <c r="E18" s="46">
        <v>49</v>
      </c>
      <c r="F18" s="46">
        <v>53</v>
      </c>
      <c r="G18" s="46">
        <v>49</v>
      </c>
      <c r="H18" s="46">
        <v>19</v>
      </c>
      <c r="I18" s="46">
        <v>25</v>
      </c>
      <c r="J18" s="46">
        <v>25</v>
      </c>
      <c r="K18" s="46">
        <v>13</v>
      </c>
      <c r="L18" s="46">
        <v>12</v>
      </c>
      <c r="M18" s="46">
        <f>'[1]Nyreg. foretak og bestand'!N18</f>
        <v>4</v>
      </c>
      <c r="N18" s="46">
        <f>'[1]Nyreg. foretak og bestand'!P18</f>
        <v>6</v>
      </c>
      <c r="O18" s="14">
        <f>'[1]Nyreg. foretak og bestand'!E18</f>
        <v>6</v>
      </c>
      <c r="P18" s="46">
        <v>9</v>
      </c>
    </row>
    <row r="19" spans="1:16" ht="12.75">
      <c r="A19" s="31" t="s">
        <v>17</v>
      </c>
      <c r="B19" s="32">
        <v>50</v>
      </c>
      <c r="C19" s="32">
        <v>73</v>
      </c>
      <c r="D19" s="32">
        <v>82</v>
      </c>
      <c r="E19" s="32">
        <v>59</v>
      </c>
      <c r="F19" s="32">
        <v>75</v>
      </c>
      <c r="G19" s="32">
        <v>101</v>
      </c>
      <c r="H19" s="32">
        <v>121</v>
      </c>
      <c r="I19" s="32">
        <v>105</v>
      </c>
      <c r="J19" s="32">
        <v>75</v>
      </c>
      <c r="K19" s="32">
        <v>30</v>
      </c>
      <c r="L19" s="32">
        <v>11</v>
      </c>
      <c r="M19" s="32">
        <f>'[1]Nyreg. foretak og bestand'!N19</f>
        <v>25</v>
      </c>
      <c r="N19" s="32">
        <f>'[1]Nyreg. foretak og bestand'!P19</f>
        <v>24</v>
      </c>
      <c r="O19" s="11">
        <f>'[1]Nyreg. foretak og bestand'!E19</f>
        <v>26</v>
      </c>
      <c r="P19" s="32">
        <v>32</v>
      </c>
    </row>
    <row r="20" spans="1:16" ht="12.75">
      <c r="A20" s="36" t="s">
        <v>18</v>
      </c>
      <c r="B20" s="46">
        <v>190</v>
      </c>
      <c r="C20" s="46">
        <v>211</v>
      </c>
      <c r="D20" s="46">
        <v>228</v>
      </c>
      <c r="E20" s="46">
        <v>249</v>
      </c>
      <c r="F20" s="46">
        <v>452</v>
      </c>
      <c r="G20" s="46">
        <v>1396</v>
      </c>
      <c r="H20" s="46">
        <v>2479</v>
      </c>
      <c r="I20" s="46">
        <v>2618</v>
      </c>
      <c r="J20" s="46">
        <v>3775</v>
      </c>
      <c r="K20" s="46">
        <v>3598</v>
      </c>
      <c r="L20" s="46">
        <v>4119</v>
      </c>
      <c r="M20" s="46">
        <f>'[1]Nyreg. foretak og bestand'!N20</f>
        <v>4790</v>
      </c>
      <c r="N20" s="46">
        <f>'[1]Nyreg. foretak og bestand'!P20</f>
        <v>3639</v>
      </c>
      <c r="O20" s="14">
        <f>'[1]Nyreg. foretak og bestand'!E20</f>
        <v>1513</v>
      </c>
      <c r="P20" s="46">
        <v>1195</v>
      </c>
    </row>
    <row r="21" spans="1:16" ht="12.75">
      <c r="A21" s="33" t="s">
        <v>19</v>
      </c>
      <c r="B21" s="34"/>
      <c r="C21" s="34"/>
      <c r="D21" s="34"/>
      <c r="E21" s="34"/>
      <c r="F21" s="34"/>
      <c r="G21" s="34"/>
      <c r="H21" s="34"/>
      <c r="I21" s="34"/>
      <c r="J21" s="34"/>
      <c r="K21" s="34">
        <v>20</v>
      </c>
      <c r="L21" s="34">
        <v>11</v>
      </c>
      <c r="M21" s="34">
        <f>'[1]Nyreg. foretak og bestand'!N21</f>
        <v>4</v>
      </c>
      <c r="N21" s="34">
        <f>'[1]Nyreg. foretak og bestand'!P21</f>
        <v>2</v>
      </c>
      <c r="O21" s="12">
        <f>'[1]Nyreg. foretak og bestand'!E21</f>
        <v>7</v>
      </c>
      <c r="P21" s="34">
        <v>35</v>
      </c>
    </row>
    <row r="22" spans="1:16" ht="12.75">
      <c r="A22" s="31" t="s">
        <v>20</v>
      </c>
      <c r="B22" s="32">
        <v>45</v>
      </c>
      <c r="C22" s="32">
        <v>37</v>
      </c>
      <c r="D22" s="32">
        <v>35</v>
      </c>
      <c r="E22" s="32">
        <v>37</v>
      </c>
      <c r="F22" s="32">
        <v>26</v>
      </c>
      <c r="G22" s="32">
        <v>27</v>
      </c>
      <c r="H22" s="32">
        <v>28</v>
      </c>
      <c r="I22" s="32">
        <v>17</v>
      </c>
      <c r="J22" s="32">
        <v>15</v>
      </c>
      <c r="K22" s="32">
        <v>11</v>
      </c>
      <c r="L22" s="32">
        <v>11</v>
      </c>
      <c r="M22" s="32">
        <f>'[1]Nyreg. foretak og bestand'!N22</f>
        <v>4</v>
      </c>
      <c r="N22" s="32">
        <f>'[1]Nyreg. foretak og bestand'!P22</f>
        <v>12</v>
      </c>
      <c r="O22" s="11">
        <f>'[1]Nyreg. foretak og bestand'!E22</f>
        <v>3</v>
      </c>
      <c r="P22" s="32">
        <v>4</v>
      </c>
    </row>
    <row r="23" spans="1:16" ht="12.75">
      <c r="A23" s="33" t="s">
        <v>21</v>
      </c>
      <c r="B23" s="34"/>
      <c r="C23" s="34"/>
      <c r="D23" s="34"/>
      <c r="E23" s="34"/>
      <c r="F23" s="34"/>
      <c r="G23" s="34"/>
      <c r="H23" s="34"/>
      <c r="I23" s="34"/>
      <c r="J23" s="34"/>
      <c r="K23" s="34">
        <v>86</v>
      </c>
      <c r="L23" s="34">
        <v>171</v>
      </c>
      <c r="M23" s="34">
        <f>'[1]Nyreg. foretak og bestand'!N23</f>
        <v>189</v>
      </c>
      <c r="N23" s="34">
        <f>'[1]Nyreg. foretak og bestand'!P23</f>
        <v>155</v>
      </c>
      <c r="O23" s="12">
        <f>'[1]Nyreg. foretak og bestand'!E23</f>
        <v>255</v>
      </c>
      <c r="P23" s="34">
        <v>1367</v>
      </c>
    </row>
    <row r="24" spans="1:16" ht="12.75">
      <c r="A24" s="36" t="s">
        <v>22</v>
      </c>
      <c r="B24" s="46"/>
      <c r="C24" s="46"/>
      <c r="D24" s="46"/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1</v>
      </c>
      <c r="K24" s="46">
        <v>0</v>
      </c>
      <c r="L24" s="46">
        <v>1</v>
      </c>
      <c r="M24" s="46">
        <f>'[1]Nyreg. foretak og bestand'!N24</f>
        <v>0</v>
      </c>
      <c r="N24" s="46">
        <f>'[1]Nyreg. foretak og bestand'!P24</f>
        <v>1</v>
      </c>
      <c r="O24" s="14">
        <f>'[1]Nyreg. foretak og bestand'!E24</f>
        <v>0</v>
      </c>
      <c r="P24" s="46">
        <v>0</v>
      </c>
    </row>
    <row r="25" spans="1:16" ht="12.75">
      <c r="A25" s="36" t="s">
        <v>23</v>
      </c>
      <c r="B25" s="46">
        <v>0</v>
      </c>
      <c r="C25" s="46">
        <v>1</v>
      </c>
      <c r="D25" s="46">
        <v>0</v>
      </c>
      <c r="E25" s="46">
        <v>0</v>
      </c>
      <c r="F25" s="46">
        <v>1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f>'[1]Nyreg. foretak og bestand'!N25</f>
        <v>0</v>
      </c>
      <c r="N25" s="46">
        <f>'[1]Nyreg. foretak og bestand'!P25</f>
        <v>0</v>
      </c>
      <c r="O25" s="14">
        <f>'[1]Nyreg. foretak og bestand'!E25</f>
        <v>0</v>
      </c>
      <c r="P25" s="46">
        <v>0</v>
      </c>
    </row>
    <row r="26" spans="1:16" ht="12.75">
      <c r="A26" s="36" t="s">
        <v>24</v>
      </c>
      <c r="B26" s="46">
        <v>57</v>
      </c>
      <c r="C26" s="46">
        <v>35</v>
      </c>
      <c r="D26" s="46">
        <v>44</v>
      </c>
      <c r="E26" s="46">
        <v>26</v>
      </c>
      <c r="F26" s="46">
        <v>26</v>
      </c>
      <c r="G26" s="46">
        <v>23</v>
      </c>
      <c r="H26" s="46">
        <v>18</v>
      </c>
      <c r="I26" s="46">
        <v>30</v>
      </c>
      <c r="J26" s="46">
        <v>35</v>
      </c>
      <c r="K26" s="46">
        <v>22</v>
      </c>
      <c r="L26" s="46">
        <v>26</v>
      </c>
      <c r="M26" s="46">
        <f>'[1]Nyreg. foretak og bestand'!N26</f>
        <v>23</v>
      </c>
      <c r="N26" s="46">
        <f>'[1]Nyreg. foretak og bestand'!P26</f>
        <v>23</v>
      </c>
      <c r="O26" s="14">
        <f>'[1]Nyreg. foretak og bestand'!E26</f>
        <v>24</v>
      </c>
      <c r="P26" s="46">
        <v>12</v>
      </c>
    </row>
    <row r="27" spans="1:16" ht="15.75">
      <c r="A27" s="36" t="s">
        <v>25</v>
      </c>
      <c r="B27" s="46">
        <v>1</v>
      </c>
      <c r="C27" s="46">
        <v>0</v>
      </c>
      <c r="D27" s="46">
        <v>51</v>
      </c>
      <c r="E27" s="46">
        <v>0</v>
      </c>
      <c r="F27" s="46">
        <v>1</v>
      </c>
      <c r="G27" s="46">
        <v>4</v>
      </c>
      <c r="H27" s="46">
        <v>0</v>
      </c>
      <c r="I27" s="46">
        <v>2</v>
      </c>
      <c r="J27" s="46">
        <v>3</v>
      </c>
      <c r="K27" s="46">
        <v>3</v>
      </c>
      <c r="L27" s="46">
        <v>5</v>
      </c>
      <c r="M27" s="46">
        <f>'[1]Nyreg. foretak og bestand'!N27</f>
        <v>0</v>
      </c>
      <c r="N27" s="46">
        <f>'[1]Nyreg. foretak og bestand'!P27</f>
        <v>1</v>
      </c>
      <c r="O27" s="14">
        <f>'[1]Nyreg. foretak og bestand'!E27</f>
        <v>1</v>
      </c>
      <c r="P27" s="46">
        <v>1</v>
      </c>
    </row>
    <row r="28" spans="1:16" ht="15.75">
      <c r="A28" s="37" t="s">
        <v>26</v>
      </c>
      <c r="B28" s="28">
        <f aca="true" t="shared" si="0" ref="B28:O28">SUM(B3:B27)</f>
        <v>23054</v>
      </c>
      <c r="C28" s="28">
        <f t="shared" si="0"/>
        <v>25900</v>
      </c>
      <c r="D28" s="28">
        <f t="shared" si="0"/>
        <v>23402</v>
      </c>
      <c r="E28" s="28">
        <f t="shared" si="0"/>
        <v>24282</v>
      </c>
      <c r="F28" s="28">
        <f t="shared" si="0"/>
        <v>23344</v>
      </c>
      <c r="G28" s="28">
        <f t="shared" si="0"/>
        <v>26723</v>
      </c>
      <c r="H28" s="28">
        <f t="shared" si="0"/>
        <v>33920</v>
      </c>
      <c r="I28" s="28">
        <f t="shared" si="0"/>
        <v>49163</v>
      </c>
      <c r="J28" s="28">
        <f t="shared" si="0"/>
        <v>34655</v>
      </c>
      <c r="K28" s="28">
        <f t="shared" si="0"/>
        <v>30745</v>
      </c>
      <c r="L28" s="28">
        <f t="shared" si="0"/>
        <v>26210</v>
      </c>
      <c r="M28" s="28">
        <f t="shared" si="0"/>
        <v>27706</v>
      </c>
      <c r="N28" s="28">
        <f t="shared" si="0"/>
        <v>28070</v>
      </c>
      <c r="O28" s="28">
        <f t="shared" si="0"/>
        <v>35168</v>
      </c>
      <c r="P28" s="28">
        <v>36182</v>
      </c>
    </row>
    <row r="29" spans="1:16" ht="15.75">
      <c r="A29" s="15"/>
      <c r="B29" s="15"/>
      <c r="C29" s="15"/>
      <c r="D29" s="15"/>
      <c r="E29" s="15"/>
      <c r="F29" s="15"/>
      <c r="G29" s="15"/>
      <c r="H29" s="16"/>
      <c r="I29" s="17"/>
      <c r="J29" s="17"/>
      <c r="K29" s="16"/>
      <c r="L29" s="17"/>
      <c r="M29" s="17"/>
      <c r="N29" s="16"/>
      <c r="O29" s="18"/>
      <c r="P29" s="49"/>
    </row>
    <row r="30" spans="1:16" ht="15.75">
      <c r="A30" s="15"/>
      <c r="B30" s="15"/>
      <c r="C30" s="15"/>
      <c r="D30" s="15"/>
      <c r="E30" s="15"/>
      <c r="F30" s="15"/>
      <c r="G30" s="15"/>
      <c r="H30" s="16"/>
      <c r="I30" s="17"/>
      <c r="J30" s="17"/>
      <c r="K30" s="16"/>
      <c r="L30" s="17"/>
      <c r="M30" s="17"/>
      <c r="N30" s="16"/>
      <c r="O30" s="18"/>
      <c r="P30" s="49"/>
    </row>
    <row r="31" spans="1:16" ht="18.75">
      <c r="A31" s="19" t="s">
        <v>27</v>
      </c>
      <c r="B31" s="15"/>
      <c r="C31" s="15"/>
      <c r="D31" s="15"/>
      <c r="E31" s="15"/>
      <c r="F31" s="15"/>
      <c r="G31" s="15"/>
      <c r="H31" s="20"/>
      <c r="I31" s="15"/>
      <c r="J31" s="15"/>
      <c r="K31" s="20"/>
      <c r="L31" s="15"/>
      <c r="M31" s="15"/>
      <c r="N31" s="20"/>
      <c r="P31" s="49"/>
    </row>
    <row r="32" spans="1:16" ht="15.75">
      <c r="A32" s="30" t="s">
        <v>1</v>
      </c>
      <c r="B32" s="21">
        <f>B3+B4</f>
        <v>12955</v>
      </c>
      <c r="C32" s="21">
        <f aca="true" t="shared" si="1" ref="C32:M32">C3+C4</f>
        <v>13942</v>
      </c>
      <c r="D32" s="21">
        <f t="shared" si="1"/>
        <v>12180</v>
      </c>
      <c r="E32" s="21">
        <f t="shared" si="1"/>
        <v>11981</v>
      </c>
      <c r="F32" s="21">
        <f t="shared" si="1"/>
        <v>11093</v>
      </c>
      <c r="G32" s="21">
        <f t="shared" si="1"/>
        <v>13225</v>
      </c>
      <c r="H32" s="21">
        <f t="shared" si="1"/>
        <v>20497</v>
      </c>
      <c r="I32" s="21">
        <f t="shared" si="1"/>
        <v>34849</v>
      </c>
      <c r="J32" s="21">
        <f t="shared" si="1"/>
        <v>20395</v>
      </c>
      <c r="K32" s="21">
        <f t="shared" si="1"/>
        <v>17379</v>
      </c>
      <c r="L32" s="21">
        <f t="shared" si="1"/>
        <v>12845</v>
      </c>
      <c r="M32" s="21">
        <f t="shared" si="1"/>
        <v>13956</v>
      </c>
      <c r="N32" s="21">
        <f>N3+N4</f>
        <v>16250</v>
      </c>
      <c r="O32" s="21">
        <f>O3+O4</f>
        <v>25615</v>
      </c>
      <c r="P32" s="39">
        <v>26297</v>
      </c>
    </row>
    <row r="33" spans="1:16" ht="15.75">
      <c r="A33" s="40" t="s">
        <v>28</v>
      </c>
      <c r="B33" s="22">
        <f aca="true" t="shared" si="2" ref="B33:M33">B5+B6+B19+B22</f>
        <v>2309</v>
      </c>
      <c r="C33" s="22">
        <f t="shared" si="2"/>
        <v>3585</v>
      </c>
      <c r="D33" s="22">
        <f t="shared" si="2"/>
        <v>2972</v>
      </c>
      <c r="E33" s="22">
        <f t="shared" si="2"/>
        <v>3025</v>
      </c>
      <c r="F33" s="22">
        <f t="shared" si="2"/>
        <v>3318</v>
      </c>
      <c r="G33" s="22">
        <f t="shared" si="2"/>
        <v>3502</v>
      </c>
      <c r="H33" s="22">
        <f t="shared" si="2"/>
        <v>3208</v>
      </c>
      <c r="I33" s="22">
        <f t="shared" si="2"/>
        <v>3209</v>
      </c>
      <c r="J33" s="22">
        <f t="shared" si="2"/>
        <v>2536</v>
      </c>
      <c r="K33" s="22">
        <f t="shared" si="2"/>
        <v>2352</v>
      </c>
      <c r="L33" s="22">
        <f t="shared" si="2"/>
        <v>2050</v>
      </c>
      <c r="M33" s="22">
        <f t="shared" si="2"/>
        <v>1913</v>
      </c>
      <c r="N33" s="22">
        <f>N5+N6+N19+N22</f>
        <v>1689</v>
      </c>
      <c r="O33" s="22">
        <f>O5+O6+O19+O22</f>
        <v>1045</v>
      </c>
      <c r="P33" s="41">
        <v>915</v>
      </c>
    </row>
    <row r="34" spans="1:16" ht="15.75">
      <c r="A34" s="35" t="s">
        <v>8</v>
      </c>
      <c r="B34" s="23">
        <f aca="true" t="shared" si="3" ref="B34:M34">B10</f>
        <v>7154</v>
      </c>
      <c r="C34" s="23">
        <f t="shared" si="3"/>
        <v>7688</v>
      </c>
      <c r="D34" s="23">
        <f t="shared" si="3"/>
        <v>7429</v>
      </c>
      <c r="E34" s="23">
        <f t="shared" si="3"/>
        <v>8306</v>
      </c>
      <c r="F34" s="23">
        <f t="shared" si="3"/>
        <v>7755</v>
      </c>
      <c r="G34" s="23">
        <f t="shared" si="3"/>
        <v>7571</v>
      </c>
      <c r="H34" s="23">
        <f t="shared" si="3"/>
        <v>6680</v>
      </c>
      <c r="I34" s="23">
        <f t="shared" si="3"/>
        <v>7232</v>
      </c>
      <c r="J34" s="23">
        <f t="shared" si="3"/>
        <v>6774</v>
      </c>
      <c r="K34" s="23">
        <f t="shared" si="3"/>
        <v>6411</v>
      </c>
      <c r="L34" s="23">
        <f t="shared" si="3"/>
        <v>6303</v>
      </c>
      <c r="M34" s="23">
        <f t="shared" si="3"/>
        <v>6290</v>
      </c>
      <c r="N34" s="23">
        <f>N10</f>
        <v>5667</v>
      </c>
      <c r="O34" s="23">
        <f>O10</f>
        <v>5490</v>
      </c>
      <c r="P34" s="48">
        <v>5561</v>
      </c>
    </row>
    <row r="35" spans="1:16" ht="15.75">
      <c r="A35" s="42" t="s">
        <v>29</v>
      </c>
      <c r="B35" s="43">
        <f aca="true" t="shared" si="4" ref="B35:O35">B7+B8+B9+B12+B13+B16+B21+B23</f>
        <v>276</v>
      </c>
      <c r="C35" s="43">
        <f t="shared" si="4"/>
        <v>284</v>
      </c>
      <c r="D35" s="43">
        <f t="shared" si="4"/>
        <v>271</v>
      </c>
      <c r="E35" s="43">
        <f t="shared" si="4"/>
        <v>307</v>
      </c>
      <c r="F35" s="43">
        <f t="shared" si="4"/>
        <v>298</v>
      </c>
      <c r="G35" s="43">
        <f t="shared" si="4"/>
        <v>446</v>
      </c>
      <c r="H35" s="43">
        <f t="shared" si="4"/>
        <v>517</v>
      </c>
      <c r="I35" s="43">
        <f t="shared" si="4"/>
        <v>608</v>
      </c>
      <c r="J35" s="43">
        <f t="shared" si="4"/>
        <v>573</v>
      </c>
      <c r="K35" s="43">
        <f t="shared" si="4"/>
        <v>395</v>
      </c>
      <c r="L35" s="43">
        <f t="shared" si="4"/>
        <v>296</v>
      </c>
      <c r="M35" s="43">
        <f t="shared" si="4"/>
        <v>277</v>
      </c>
      <c r="N35" s="43">
        <f t="shared" si="4"/>
        <v>262</v>
      </c>
      <c r="O35" s="43">
        <f t="shared" si="4"/>
        <v>756</v>
      </c>
      <c r="P35" s="43">
        <f>P7+P8+P9+P12+P13+P16+P21+P23</f>
        <v>1506</v>
      </c>
    </row>
    <row r="36" spans="1:16" ht="15.75">
      <c r="A36" s="44" t="s">
        <v>30</v>
      </c>
      <c r="B36" s="24">
        <f aca="true" t="shared" si="5" ref="B36:M36">B11+B14+B15+B17+B18+B20+B24+B25+B26+B27</f>
        <v>360</v>
      </c>
      <c r="C36" s="24">
        <f t="shared" si="5"/>
        <v>401</v>
      </c>
      <c r="D36" s="24">
        <f t="shared" si="5"/>
        <v>550</v>
      </c>
      <c r="E36" s="24">
        <f t="shared" si="5"/>
        <v>663</v>
      </c>
      <c r="F36" s="24">
        <f t="shared" si="5"/>
        <v>880</v>
      </c>
      <c r="G36" s="24">
        <f t="shared" si="5"/>
        <v>1979</v>
      </c>
      <c r="H36" s="24">
        <f t="shared" si="5"/>
        <v>3018</v>
      </c>
      <c r="I36" s="24">
        <f t="shared" si="5"/>
        <v>3265</v>
      </c>
      <c r="J36" s="24">
        <f t="shared" si="5"/>
        <v>4377</v>
      </c>
      <c r="K36" s="24">
        <f t="shared" si="5"/>
        <v>4208</v>
      </c>
      <c r="L36" s="24">
        <f t="shared" si="5"/>
        <v>4716</v>
      </c>
      <c r="M36" s="24">
        <f t="shared" si="5"/>
        <v>5270</v>
      </c>
      <c r="N36" s="24">
        <f>N11+N14+N15+N17+N18+N20+N24+N25+N26+N27</f>
        <v>4202</v>
      </c>
      <c r="O36" s="24">
        <f>O11+O14+O15+O17+O18+O20+O24+O25+O26+O27</f>
        <v>2262</v>
      </c>
      <c r="P36" s="47">
        <v>1903</v>
      </c>
    </row>
    <row r="37" spans="1:16" ht="15.75">
      <c r="A37" s="15"/>
      <c r="B37" s="25">
        <f aca="true" t="shared" si="6" ref="B37:N37">SUM(B32:B36)</f>
        <v>23054</v>
      </c>
      <c r="C37" s="25">
        <f t="shared" si="6"/>
        <v>25900</v>
      </c>
      <c r="D37" s="25">
        <f t="shared" si="6"/>
        <v>23402</v>
      </c>
      <c r="E37" s="25">
        <f t="shared" si="6"/>
        <v>24282</v>
      </c>
      <c r="F37" s="25">
        <f t="shared" si="6"/>
        <v>23344</v>
      </c>
      <c r="G37" s="25">
        <f t="shared" si="6"/>
        <v>26723</v>
      </c>
      <c r="H37" s="25">
        <f t="shared" si="6"/>
        <v>33920</v>
      </c>
      <c r="I37" s="25">
        <f t="shared" si="6"/>
        <v>49163</v>
      </c>
      <c r="J37" s="25">
        <f t="shared" si="6"/>
        <v>34655</v>
      </c>
      <c r="K37" s="25">
        <f t="shared" si="6"/>
        <v>30745</v>
      </c>
      <c r="L37" s="25">
        <f t="shared" si="6"/>
        <v>26210</v>
      </c>
      <c r="M37" s="25">
        <f t="shared" si="6"/>
        <v>27706</v>
      </c>
      <c r="N37" s="25">
        <f t="shared" si="6"/>
        <v>28070</v>
      </c>
      <c r="O37" s="25">
        <f aca="true" t="shared" si="7" ref="O37">SUM(O32:O36)</f>
        <v>35168</v>
      </c>
      <c r="P37" s="38">
        <v>36182</v>
      </c>
    </row>
  </sheetData>
  <printOptions/>
  <pageMargins left="0.7" right="0.7" top="0.787401575" bottom="0.787401575" header="0.3" footer="0.3"/>
  <pageSetup horizontalDpi="600" verticalDpi="600" orientation="landscape" paperSize="8" r:id="rId4"/>
  <headerFooter>
    <oddHeader>&amp;C&amp;A</oddHeader>
    <oddFooter>&amp;C&amp;F</oddFooter>
  </headerFooter>
  <drawing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770AFEA306E14293AC1F023D194574" ma:contentTypeVersion="0" ma:contentTypeDescription="Opprett et nytt dokument." ma:contentTypeScope="" ma:versionID="5408c63eabab43b1d2a855c54823f3e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eb6cd67344829d3a956a36ab89737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912015-C17F-458D-842A-00E79E1086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7A01300-A342-4DE9-B191-8E84B59FA8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64904C-077F-4F30-9451-4FDEC95A6960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Brønnøysundregistrene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Brox, Sol</dc:creator>
  <cp:keywords/>
  <dc:description/>
  <cp:lastModifiedBy>Finnbakk, Torstein</cp:lastModifiedBy>
  <dcterms:created xsi:type="dcterms:W3CDTF">2013-02-08T07:55:33Z</dcterms:created>
  <dcterms:modified xsi:type="dcterms:W3CDTF">2014-01-27T07:49:13Z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0x0101003F770AFEA306E14293AC1F023D194574</vt:lpwstr>
  </property>
</Properties>
</file>